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10.0.0.7\dati\uff_tecnico\Tecnico\DOC-TIPO\APPALTO\Amministrazione Trasparente\"/>
    </mc:Choice>
  </mc:AlternateContent>
  <xr:revisionPtr revIDLastSave="0" documentId="13_ncr:1_{88807A26-4B9E-4E72-BDCF-591EE8C8EF0C}" xr6:coauthVersionLast="46" xr6:coauthVersionMax="46" xr10:uidLastSave="{00000000-0000-0000-0000-000000000000}"/>
  <bookViews>
    <workbookView xWindow="-108" yWindow="-108" windowWidth="23256" windowHeight="12576" xr2:uid="{00000000-000D-0000-FFFF-FFFF00000000}"/>
  </bookViews>
  <sheets>
    <sheet name=" ANNO 2021" sheetId="3" r:id="rId1"/>
    <sheet name="Foglio1" sheetId="4" r:id="rId2"/>
  </sheets>
  <definedNames>
    <definedName name="_xlnm.Print_Area" localSheetId="0">' ANNO 2021'!$A$1:$J$22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4" l="1"/>
  <c r="P7" i="4"/>
  <c r="T3" i="4"/>
  <c r="R3" i="4"/>
  <c r="H3" i="4"/>
  <c r="P3" i="4"/>
  <c r="J6" i="3"/>
  <c r="J3" i="3"/>
  <c r="C22" i="4" l="1"/>
  <c r="K3" i="4" l="1"/>
  <c r="D13" i="4"/>
  <c r="D11" i="4"/>
  <c r="D9" i="4"/>
  <c r="C2" i="4"/>
  <c r="C10" i="4"/>
  <c r="C12" i="4"/>
  <c r="D15" i="4" l="1"/>
  <c r="C3" i="4"/>
  <c r="C5" i="4" s="1"/>
</calcChain>
</file>

<file path=xl/sharedStrings.xml><?xml version="1.0" encoding="utf-8"?>
<sst xmlns="http://schemas.openxmlformats.org/spreadsheetml/2006/main" count="140" uniqueCount="86">
  <si>
    <t>CIG</t>
  </si>
  <si>
    <t xml:space="preserve">Struttura Proponente </t>
  </si>
  <si>
    <t>Oggetto del bando</t>
  </si>
  <si>
    <t>Procedura di scelta dal contraente</t>
  </si>
  <si>
    <t>Aggiudicatario</t>
  </si>
  <si>
    <t>Importo di aggiudicazione</t>
  </si>
  <si>
    <t>Importo delle somme liquidate</t>
  </si>
  <si>
    <t>Elenco degli operatori invitati a presentare offerte</t>
  </si>
  <si>
    <t>Numero di offerenti che hanno partecipato al procedimento</t>
  </si>
  <si>
    <t>data inizio - data conclusione</t>
  </si>
  <si>
    <t xml:space="preserve">Associazione d'Irrigazione Ovest Sesia
Via Duomo, 2 - Vercelli
C.F. 94023960027 </t>
  </si>
  <si>
    <t>Procedura negoziata</t>
  </si>
  <si>
    <t>781307731B</t>
  </si>
  <si>
    <t>BERTINI S.r.l.
C.F. 01906730021</t>
  </si>
  <si>
    <t>•BERTINI S.r.l. C.F. 01906730021
•CABRINI ALBINO SRL C.F. 01905100168
•DOSSI GEOM. CLAUDIO DI DOSSI R. C.F. DSSRCR57T18E897X
•ELIS S.r.l. C.F.  01396020032
•FRANCHI COSTRUZIONI EDILI s.r.l. C.F. 00311580187
•I.C.F.A. s.r.l. C.F. 07916150019
•IMP. F.LLI SOGNO E FIGLI SRL C.F. 00466790011
•MB SRL C.F. 01060930011
•MONDINO COSTRUZIONI SRL C.F. 03192470049
•NEMO S.r.l. C.F. 01966190066
•NEVE s.r.l. C.F. 00925950016
•PORTALUPI CARLO IMPRESA S.p.A. C.F. 00865120067
•S.A.M. SpA C.F. 00166530048
•SCARLATTA UMBERTO SAS C.F. 00217910025
•SODIS s.r.l. C.F. 00400730024</t>
  </si>
  <si>
    <t>Interventi di manutenzione straordinaria del Colatore Cervetto in comune di Vercelli (prog. 307A)</t>
  </si>
  <si>
    <t>Z622982EDF</t>
  </si>
  <si>
    <t>Ripristino infrastrutture connesse attività agricola: ripristino Roggia Marchesa in comune di Massazza (prog. 321A)</t>
  </si>
  <si>
    <t>Affidamento diretto</t>
  </si>
  <si>
    <t>CREACOSTRUZIONI di Rigamonti Sergio 
C.F. RGMSRG74D21A859J</t>
  </si>
  <si>
    <t>8483797AC0</t>
  </si>
  <si>
    <t xml:space="preserve">D.Lgs. 29.03.2004 n.102. Danni da calamità naturali o eccezionali avversità atmosferiche.
Distretto di Palestro-Prarolo. Evento alluvionale 2-5 ottobre 2020. 
Lavori di ripristino in somma urgenza infrastruttura irrigua Cavo Palestro nuovo tratto 2-7-8 in comune di Prarolo (VC) (prog. 331A-b)
</t>
  </si>
  <si>
    <t>MEZZANO DAVIDE
C.F. MZZDVD72B13L750N</t>
  </si>
  <si>
    <t>27/10/2020-2/11/2020</t>
  </si>
  <si>
    <t>F.LLI SOGNO &amp; FIGLI Srl
C.F. 00466790011</t>
  </si>
  <si>
    <t>11/11/2020-25/01/2021</t>
  </si>
  <si>
    <t>D.Lgs. 29.03.2004 n.102. Danni da calamità naturali o eccezionali avversità atmosferiche. Intervento di ripristino traversa di derivazione Roggia Marchesa sul Torrente Cervo in comune di Candelo (BI) e Vigliano B.se (BI) (prog. 338A)</t>
  </si>
  <si>
    <t>86161217F9</t>
  </si>
  <si>
    <t>VECCHIO 1956 Srl
C.F. 01334020995</t>
  </si>
  <si>
    <t>D.Lgs. 29.03.2004 n.102. Danni da calamità naturali o eccezionali avversità atmosferiche. Distretto di Motta de’ Conti. Evento alluvionale 2-5 ottobre 2020. Lavori di ripristino in somma urgenza infrastruttura irrigua cavo Reculata in comune di Motta de’ Conti (VC) (prog. 326A-i)</t>
  </si>
  <si>
    <t>Z952FECD92</t>
  </si>
  <si>
    <t>Affidamento diretto
Somma Urgenza</t>
  </si>
  <si>
    <t xml:space="preserve">S.D.A. SCAVI DI RUNCO FEDERICO 
C.F. RNCFRC78D04L750M
</t>
  </si>
  <si>
    <t>D.Lgs. 29.03.2004 n.102. Danni da calamità naturali o eccezionali avversità atmosferiche. D.I. Caresana. Evento alluvionale 2-5 ottobre 2020. Lavori di ripristino in somma urgenza infrastruttura irrigua Cavo Linea: Ponte canale in comune di Caresana (VC) (prog. 329A) Lotto II</t>
  </si>
  <si>
    <t>861226276D</t>
  </si>
  <si>
    <t>Affidamento diretto 
Pronto intervento</t>
  </si>
  <si>
    <t>F.LLI DEANDREIS 
C.F. 00178020020</t>
  </si>
  <si>
    <t>D.Lgs. 29.03.2004 n.102. Danni da calamità naturali o eccezionali avversità atmosferiche. Evento alluvionale 2-5 ottobre 2020. D.I. Motta de’ Conti. Lavori di ripristino in somma urgenza infrastruttura irrigua Cavo Linea: Cavo linea in comune di Langosco (PV) (prog. 330A) Lotto I</t>
  </si>
  <si>
    <t>8612227A8A</t>
  </si>
  <si>
    <t>ZB12FED90A</t>
  </si>
  <si>
    <t>RISTRUTTURAZIONI MARCELLO DI DUMITRIU MARICEL
C.F. DMTMCL76D10Z129L</t>
  </si>
  <si>
    <t>D.Lgs. 29.03.2004 n.102. Danni da calamità naturali o eccezionali avversità atmosferiche. Evento alluvionale 2-3 ottobre 2020 - Intervento di ripristino cavi irrigui danneggiati del Consorzio irriguo Grangia di Gazzo (prog. 328A)</t>
  </si>
  <si>
    <t>D.Lgs. 29.03.2004 n.102. Danni da calamità naturali o eccezionali avversità atmosferiche. Distretto di Palestro-Prarolo. Evento alluvionale 2-5 ottobre 2020. Lavori di ripristino in somma urgenza cavo D’Islè e diramazione Alvadina in comune di Prarolo (VC), cavo Gorre in comune di Vercelli e diramazione Campasso in comune di Pezzana (VC) (prog. 331A/a- d-g- h)</t>
  </si>
  <si>
    <t>CRUSIGLIA CABODI MICHELE
C.F. CRSMHL65C08E445S</t>
  </si>
  <si>
    <t>D.Lgs. 29.03.2004 n.102. Danni da calamità naturali o eccezionali avversità atmosferiche. Distretto di Pezzana. Evento alluvionale 2-5 ottobre 2020. Lavori di ripristino in somma urgenza infrastruttura irrigua Cavo Bolero in comune di Pezzana (VC) (prog. 333A/a)</t>
  </si>
  <si>
    <t>8602362DAE</t>
  </si>
  <si>
    <t>EDILNOVA srl 
C.F. 00356540062</t>
  </si>
  <si>
    <t>D.Lgs. 29.03.2004 n.102. Danni da calamità naturali o eccezionali avversità atmosferiche. Evento alluvionale 2-5 ottobre 2020. Lavori di ripristino in somma urgenza infrastruttura irrigua Cavo Due Bondoni in comune di Tricerro (VC) (prog. 344A)</t>
  </si>
  <si>
    <t>ZAA2FF4010</t>
  </si>
  <si>
    <t>IMPRESA PAROLARO
C.F. PRLLRT68D21L669R</t>
  </si>
  <si>
    <t>Realizzazione di impianto spondale erboso antierosivo ed interventi di mitigazione ambientale. Trino-Nuovo canale scolmatore (prog. 304A/Bis)</t>
  </si>
  <si>
    <t>ZB7309B453</t>
  </si>
  <si>
    <t xml:space="preserve">Affidamento diretto 
</t>
  </si>
  <si>
    <t>Realizzazione di impianto spondale erboso antierosivo ed interventi di mitigazione ambientale. Trino-Nuovo canale scolmatore (prog. 304A/Bis)
Affidamento Direzione lavori e collaudo</t>
  </si>
  <si>
    <t>Informazioni sui contratti relativi all'anno 2021 - dati aggiornati al 20 maggio 2021</t>
  </si>
  <si>
    <t>•ALLARA S.P.A. C.F. 00414250068
•BAGNOLI SRL C.F. 01806930705
•CABRINI ALBINO Srl C.F. 01905100168
•CONSORZIO STABILE ENERGOS C.F. 11569400010
•ELIS SRL C.F. 01396020032
•EVANCON SRL C.F. 00188490072
•GIUGGIA COSTRUZIONI SRL C.F. 03629600044
•I.C.F.A. s.r.l. C.F. 07916150019 
•IMPRESA PRINI SRL C.F. 00112210034
•KREA COSTRUZIONI SRL C.F. 03416800542
•NEOCOS S.R.L. C.F. 01128640032
•PRATI ARMATI C.F. 03574380964
•S.C.EDIL DI PAGLIERO SARA S.A.S. C.F. 01686380013</t>
  </si>
  <si>
    <t xml:space="preserve">STUDIO BLANCAHARD GALLO 
dott. Guido Blanchard C.F. BLNGDU65D03C627E
</t>
  </si>
  <si>
    <t xml:space="preserve">STUDIO BLANCAHARD GALLO 
dott. Guido Blanchard 
C.F. BLNGDU65D03C627E
</t>
  </si>
  <si>
    <t>ELIS SRL 
C.F. 01396020032</t>
  </si>
  <si>
    <t>Z223186A58</t>
  </si>
  <si>
    <t xml:space="preserve">Adeguamento sezioni di deflusso corsi demaniali – Nuovo Scolmatore di Trino – 2° lotto stralcio (prog. 325A). Affidamento servizio: redazione perizia asseverata ai fini espropriativi </t>
  </si>
  <si>
    <t>GEOM. PIER CARLO PIZZO 
C.F. PZZPCR66B23L750W</t>
  </si>
  <si>
    <t>ZAA31865D2</t>
  </si>
  <si>
    <t xml:space="preserve">Adeguamento sezioni di deflusso corsi demaniali – Nuovo Scolmatore di Trino – 2° lotto stralcio – (prog. 325A). Affidamento servizio: consulenza tecnica espropri e redazione verbali di stato di consistenza </t>
  </si>
  <si>
    <t>GEOM. ROBERTO MARTINELLI
C.F. MRTRRT53L11A539V</t>
  </si>
  <si>
    <t>CO.VE.SMI SRL 
C.F. 01174590586</t>
  </si>
  <si>
    <t xml:space="preserve"> Z593182EA7</t>
  </si>
  <si>
    <t>Adeguamento sezioni di deflusso corsi demaniali – Nuovo Scolmatore di Trino – 2° lotto stralcio – (prog. 325A). 
Affidamento servizio: indagini preventive verifica bellica</t>
  </si>
  <si>
    <t>Z403186B91</t>
  </si>
  <si>
    <t>Adeguamento sezioni di deflusso corsi demaniali – Nuovo Scolmatore di Trino – 2° lotto stralcio – (prog. 325A). 
Affidamento attività di supporto al RUP avv. Donatella Finiguerra</t>
  </si>
  <si>
    <t>AVV. DONATELLA FINIGUERRA
C.F. FNGDTL68S60L219T</t>
  </si>
  <si>
    <t xml:space="preserve">STECI S.R.L. ing. DOMENICO CASTELLI
C.F. 0307578019
</t>
  </si>
  <si>
    <t>Z9331AC75B</t>
  </si>
  <si>
    <t xml:space="preserve">Adeguamento sezioni di deflusso corsi demaniali – Nuovo Scolmatore di Trino – 2° lotto stralcio – (prog. 325A). Affidamento incarico aggiornamento progetto esecutivo </t>
  </si>
  <si>
    <t>NORMATEMPO  ITALIA S.R.L.
C.F. 10902450013</t>
  </si>
  <si>
    <t>Z523187457</t>
  </si>
  <si>
    <t>Adeguamento sezioni di deflusso corsi demaniali – Nuovo Scolmatore di Trino – 2° lotto stralcio – (prog. 325A). Affidamento servizio: attività di verifica del progetto esecutivo ai sensi dell’art. 26 D.lgs. 50/2016</t>
  </si>
  <si>
    <t>25/01/2021-30/04/2021</t>
  </si>
  <si>
    <t>09/02/2021-30/04/2021</t>
  </si>
  <si>
    <t>26/02/2021-30/04/2021</t>
  </si>
  <si>
    <t>08/02/2021-01/03/2021</t>
  </si>
  <si>
    <t>20/01/2021-26/04/2021</t>
  </si>
  <si>
    <t>27/01/2021-22/03/2021</t>
  </si>
  <si>
    <t>27/01/2021-25/02/2021</t>
  </si>
  <si>
    <t>07/02/2021-15/03/2021</t>
  </si>
  <si>
    <t>17/02/2021-26/04/2021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</si>
</sst>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7" x14ac:knownFonts="1">
    <font>
      <sz val="11"/>
      <color theme="1"/>
      <name val="Calibri"/>
      <family val="2"/>
      <scheme val="minor"/>
    </font>
    <font>
      <sz val="12"/>
      <color theme="1"/>
      <name val="Calibri"/>
      <family val="2"/>
      <scheme val="minor"/>
    </font>
    <font>
      <b/>
      <sz val="12"/>
      <color theme="1"/>
      <name val="Calibri"/>
      <family val="2"/>
      <scheme val="minor"/>
    </font>
    <font>
      <b/>
      <sz val="16"/>
      <color rgb="FFFF0000"/>
      <name val="Calibri"/>
      <family val="2"/>
      <scheme val="minor"/>
    </font>
    <font>
      <b/>
      <sz val="12"/>
      <name val="Calibri"/>
      <family val="2"/>
      <scheme val="minor"/>
    </font>
    <font>
      <sz val="12"/>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Fill="1"/>
    <xf numFmtId="0" fontId="4" fillId="2" borderId="1" xfId="0" applyFont="1" applyFill="1" applyBorder="1" applyAlignment="1">
      <alignment horizontal="center" vertical="center" wrapText="1"/>
    </xf>
    <xf numFmtId="0" fontId="6" fillId="2" borderId="0" xfId="0" applyFont="1" applyFill="1"/>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5" fillId="0" borderId="2" xfId="0" applyFont="1" applyFill="1" applyBorder="1" applyAlignment="1">
      <alignment wrapText="1"/>
    </xf>
    <xf numFmtId="8" fontId="1" fillId="0" borderId="2" xfId="0" applyNumberFormat="1" applyFont="1" applyBorder="1" applyAlignment="1">
      <alignment horizontal="center" vertical="center"/>
    </xf>
    <xf numFmtId="0" fontId="1" fillId="2" borderId="1" xfId="0" applyFont="1" applyFill="1" applyBorder="1" applyAlignment="1">
      <alignment horizontal="center" vertical="center" wrapText="1"/>
    </xf>
    <xf numFmtId="14" fontId="5" fillId="2" borderId="2" xfId="0" applyNumberFormat="1" applyFont="1" applyFill="1" applyBorder="1" applyAlignment="1">
      <alignment horizontal="center" vertical="center"/>
    </xf>
    <xf numFmtId="14" fontId="0" fillId="0" borderId="0" xfId="0" applyNumberFormat="1"/>
    <xf numFmtId="0" fontId="0" fillId="2" borderId="1" xfId="0" applyFill="1" applyBorder="1" applyAlignment="1">
      <alignment horizontal="center" vertical="center"/>
    </xf>
    <xf numFmtId="0" fontId="2" fillId="2" borderId="1" xfId="0" applyFont="1" applyFill="1" applyBorder="1" applyAlignment="1">
      <alignment horizontal="justify"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wrapText="1"/>
    </xf>
    <xf numFmtId="8" fontId="1" fillId="2" borderId="2"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0" fontId="0" fillId="2" borderId="0" xfId="0" applyFill="1" applyAlignment="1">
      <alignment horizontal="center" vertical="center"/>
    </xf>
    <xf numFmtId="0" fontId="0" fillId="2" borderId="0" xfId="0" applyFill="1"/>
    <xf numFmtId="0" fontId="1" fillId="2" borderId="4" xfId="0" applyFont="1" applyFill="1" applyBorder="1" applyAlignment="1">
      <alignment horizontal="center" vertical="center"/>
    </xf>
    <xf numFmtId="0" fontId="2" fillId="2" borderId="3" xfId="0" applyFont="1" applyFill="1" applyBorder="1" applyAlignment="1">
      <alignment horizontal="justify" vertical="center" wrapText="1"/>
    </xf>
    <xf numFmtId="8"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0" fillId="0" borderId="1" xfId="0" applyBorder="1"/>
    <xf numFmtId="0" fontId="0" fillId="0" borderId="0" xfId="0" applyAlignment="1">
      <alignment horizontal="center"/>
    </xf>
    <xf numFmtId="0" fontId="5" fillId="0" borderId="1" xfId="0" applyFont="1" applyFill="1" applyBorder="1" applyAlignment="1">
      <alignment horizontal="left" vertical="center" wrapText="1"/>
    </xf>
    <xf numFmtId="8" fontId="1" fillId="0" borderId="1" xfId="0" applyNumberFormat="1" applyFont="1" applyFill="1" applyBorder="1" applyAlignment="1">
      <alignment horizontal="center" vertical="center"/>
    </xf>
    <xf numFmtId="8" fontId="1" fillId="2" borderId="1" xfId="0" applyNumberFormat="1" applyFont="1" applyFill="1" applyBorder="1" applyAlignment="1">
      <alignment vertical="center"/>
    </xf>
    <xf numFmtId="0" fontId="0" fillId="2" borderId="1" xfId="0" applyFill="1" applyBorder="1"/>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
  <sheetViews>
    <sheetView tabSelected="1" topLeftCell="B1" zoomScale="55" zoomScaleNormal="55" workbookViewId="0">
      <selection activeCell="J15" sqref="J15"/>
    </sheetView>
  </sheetViews>
  <sheetFormatPr defaultRowHeight="14.4" x14ac:dyDescent="0.3"/>
  <cols>
    <col min="1" max="1" width="15.6640625" customWidth="1"/>
    <col min="2" max="2" width="33.6640625" customWidth="1"/>
    <col min="3" max="3" width="44.109375" customWidth="1"/>
    <col min="4" max="4" width="28.33203125" customWidth="1"/>
    <col min="5" max="5" width="68.6640625" customWidth="1"/>
    <col min="6" max="6" width="31.33203125" customWidth="1"/>
    <col min="7" max="7" width="48" style="29" customWidth="1"/>
    <col min="8" max="8" width="35.44140625" customWidth="1"/>
    <col min="9" max="9" width="28" style="5" bestFit="1" customWidth="1"/>
    <col min="10" max="10" width="19.88671875" customWidth="1"/>
  </cols>
  <sheetData>
    <row r="1" spans="1:11" ht="29.25" customHeight="1" x14ac:dyDescent="0.3">
      <c r="A1" s="35" t="s">
        <v>54</v>
      </c>
      <c r="B1" s="35"/>
      <c r="C1" s="35"/>
      <c r="D1" s="35"/>
      <c r="E1" s="35"/>
      <c r="F1" s="35"/>
      <c r="G1" s="35"/>
      <c r="H1" s="35"/>
      <c r="I1" s="35"/>
      <c r="J1" s="35"/>
    </row>
    <row r="2" spans="1:11" ht="62.4" customHeight="1" x14ac:dyDescent="0.3">
      <c r="A2" s="1" t="s">
        <v>0</v>
      </c>
      <c r="B2" s="1" t="s">
        <v>1</v>
      </c>
      <c r="C2" s="1" t="s">
        <v>2</v>
      </c>
      <c r="D2" s="2" t="s">
        <v>3</v>
      </c>
      <c r="E2" s="2" t="s">
        <v>7</v>
      </c>
      <c r="F2" s="2" t="s">
        <v>8</v>
      </c>
      <c r="G2" s="1" t="s">
        <v>4</v>
      </c>
      <c r="H2" s="1" t="s">
        <v>5</v>
      </c>
      <c r="I2" s="4" t="s">
        <v>9</v>
      </c>
      <c r="J2" s="2" t="s">
        <v>6</v>
      </c>
    </row>
    <row r="3" spans="1:11" ht="246.6" customHeight="1" x14ac:dyDescent="0.3">
      <c r="A3" s="6" t="s">
        <v>12</v>
      </c>
      <c r="B3" s="7" t="s">
        <v>10</v>
      </c>
      <c r="C3" s="8" t="s">
        <v>15</v>
      </c>
      <c r="D3" s="6" t="s">
        <v>11</v>
      </c>
      <c r="E3" s="9" t="s">
        <v>14</v>
      </c>
      <c r="F3" s="6">
        <v>14</v>
      </c>
      <c r="G3" s="7" t="s">
        <v>13</v>
      </c>
      <c r="H3" s="10">
        <v>363629.1</v>
      </c>
      <c r="I3" s="12">
        <v>43844</v>
      </c>
      <c r="J3" s="20">
        <f>83491.18+162613.04</f>
        <v>246104.22</v>
      </c>
    </row>
    <row r="4" spans="1:11" s="23" customFormat="1" ht="86.25" customHeight="1" x14ac:dyDescent="0.3">
      <c r="A4" s="14" t="s">
        <v>16</v>
      </c>
      <c r="B4" s="11" t="s">
        <v>10</v>
      </c>
      <c r="C4" s="15" t="s">
        <v>17</v>
      </c>
      <c r="D4" s="16" t="s">
        <v>18</v>
      </c>
      <c r="E4" s="17" t="s">
        <v>19</v>
      </c>
      <c r="F4" s="18">
        <v>1</v>
      </c>
      <c r="G4" s="19" t="s">
        <v>19</v>
      </c>
      <c r="H4" s="20">
        <v>39600</v>
      </c>
      <c r="I4" s="21" t="s">
        <v>25</v>
      </c>
      <c r="J4" s="32"/>
      <c r="K4" s="22"/>
    </row>
    <row r="5" spans="1:11" s="23" customFormat="1" ht="208.8" customHeight="1" x14ac:dyDescent="0.3">
      <c r="A5" s="24" t="s">
        <v>20</v>
      </c>
      <c r="B5" s="11" t="s">
        <v>10</v>
      </c>
      <c r="C5" s="25" t="s">
        <v>21</v>
      </c>
      <c r="D5" s="11" t="s">
        <v>31</v>
      </c>
      <c r="E5" s="17" t="s">
        <v>22</v>
      </c>
      <c r="F5" s="18">
        <v>1</v>
      </c>
      <c r="G5" s="11" t="s">
        <v>22</v>
      </c>
      <c r="H5" s="26">
        <v>32000</v>
      </c>
      <c r="I5" s="18" t="s">
        <v>23</v>
      </c>
      <c r="J5" s="26">
        <v>32000</v>
      </c>
    </row>
    <row r="6" spans="1:11" s="23" customFormat="1" ht="208.8" customHeight="1" x14ac:dyDescent="0.3">
      <c r="A6" s="24" t="s">
        <v>20</v>
      </c>
      <c r="B6" s="11" t="s">
        <v>10</v>
      </c>
      <c r="C6" s="25" t="s">
        <v>21</v>
      </c>
      <c r="D6" s="11" t="s">
        <v>31</v>
      </c>
      <c r="E6" s="17" t="s">
        <v>24</v>
      </c>
      <c r="F6" s="18">
        <v>1</v>
      </c>
      <c r="G6" s="11" t="s">
        <v>24</v>
      </c>
      <c r="H6" s="26">
        <v>162500.66</v>
      </c>
      <c r="I6" s="34" t="s">
        <v>81</v>
      </c>
      <c r="J6" s="26">
        <f>72292.58+78088.58</f>
        <v>150381.16</v>
      </c>
    </row>
    <row r="7" spans="1:11" ht="144" customHeight="1" x14ac:dyDescent="0.3">
      <c r="A7" s="18" t="s">
        <v>48</v>
      </c>
      <c r="B7" s="11" t="s">
        <v>10</v>
      </c>
      <c r="C7" s="15" t="s">
        <v>47</v>
      </c>
      <c r="D7" s="11" t="s">
        <v>31</v>
      </c>
      <c r="E7" s="17" t="s">
        <v>49</v>
      </c>
      <c r="F7" s="18">
        <v>1</v>
      </c>
      <c r="G7" s="11" t="s">
        <v>49</v>
      </c>
      <c r="H7" s="26">
        <v>22641.4</v>
      </c>
      <c r="I7" s="27" t="s">
        <v>77</v>
      </c>
      <c r="J7" s="33"/>
    </row>
    <row r="8" spans="1:11" ht="159" customHeight="1" x14ac:dyDescent="0.3">
      <c r="A8" s="18" t="s">
        <v>38</v>
      </c>
      <c r="B8" s="11" t="s">
        <v>10</v>
      </c>
      <c r="C8" s="15" t="s">
        <v>37</v>
      </c>
      <c r="D8" s="11" t="s">
        <v>31</v>
      </c>
      <c r="E8" s="17" t="s">
        <v>36</v>
      </c>
      <c r="F8" s="18">
        <v>1</v>
      </c>
      <c r="G8" s="11" t="s">
        <v>36</v>
      </c>
      <c r="H8" s="26">
        <v>52800</v>
      </c>
      <c r="I8" s="27" t="s">
        <v>82</v>
      </c>
      <c r="J8" s="26">
        <v>52800</v>
      </c>
    </row>
    <row r="9" spans="1:11" ht="160.19999999999999" customHeight="1" x14ac:dyDescent="0.3">
      <c r="A9" s="18" t="s">
        <v>34</v>
      </c>
      <c r="B9" s="11" t="s">
        <v>10</v>
      </c>
      <c r="C9" s="15" t="s">
        <v>33</v>
      </c>
      <c r="D9" s="11" t="s">
        <v>31</v>
      </c>
      <c r="E9" s="17" t="s">
        <v>36</v>
      </c>
      <c r="F9" s="18">
        <v>1</v>
      </c>
      <c r="G9" s="11" t="s">
        <v>36</v>
      </c>
      <c r="H9" s="26">
        <v>48120</v>
      </c>
      <c r="I9" s="27" t="s">
        <v>83</v>
      </c>
      <c r="J9" s="26">
        <v>48120</v>
      </c>
    </row>
    <row r="10" spans="1:11" ht="148.19999999999999" customHeight="1" x14ac:dyDescent="0.3">
      <c r="A10" s="18" t="s">
        <v>45</v>
      </c>
      <c r="B10" s="11" t="s">
        <v>10</v>
      </c>
      <c r="C10" s="15" t="s">
        <v>44</v>
      </c>
      <c r="D10" s="11" t="s">
        <v>35</v>
      </c>
      <c r="E10" s="17" t="s">
        <v>46</v>
      </c>
      <c r="F10" s="18">
        <v>1</v>
      </c>
      <c r="G10" s="11" t="s">
        <v>46</v>
      </c>
      <c r="H10" s="26">
        <v>48998</v>
      </c>
      <c r="I10" s="27" t="s">
        <v>84</v>
      </c>
      <c r="J10" s="31">
        <v>48998</v>
      </c>
    </row>
    <row r="11" spans="1:11" ht="133.80000000000001" customHeight="1" x14ac:dyDescent="0.3">
      <c r="A11" s="24" t="s">
        <v>27</v>
      </c>
      <c r="B11" s="11" t="s">
        <v>10</v>
      </c>
      <c r="C11" s="25" t="s">
        <v>26</v>
      </c>
      <c r="D11" s="11" t="s">
        <v>31</v>
      </c>
      <c r="E11" s="17" t="s">
        <v>28</v>
      </c>
      <c r="F11" s="18">
        <v>1</v>
      </c>
      <c r="G11" s="11" t="s">
        <v>28</v>
      </c>
      <c r="H11" s="26">
        <v>73480</v>
      </c>
      <c r="I11" s="34" t="s">
        <v>80</v>
      </c>
      <c r="J11" s="31">
        <v>73480</v>
      </c>
    </row>
    <row r="12" spans="1:11" ht="159" customHeight="1" x14ac:dyDescent="0.3">
      <c r="A12" s="18" t="s">
        <v>30</v>
      </c>
      <c r="B12" s="11" t="s">
        <v>10</v>
      </c>
      <c r="C12" s="15" t="s">
        <v>29</v>
      </c>
      <c r="D12" s="11" t="s">
        <v>35</v>
      </c>
      <c r="E12" s="17" t="s">
        <v>32</v>
      </c>
      <c r="F12" s="18">
        <v>1</v>
      </c>
      <c r="G12" s="11" t="s">
        <v>32</v>
      </c>
      <c r="H12" s="26">
        <v>8738</v>
      </c>
      <c r="I12" s="27" t="s">
        <v>78</v>
      </c>
      <c r="J12" s="26">
        <v>8738</v>
      </c>
    </row>
    <row r="13" spans="1:11" ht="191.4" customHeight="1" x14ac:dyDescent="0.3">
      <c r="A13" s="18">
        <v>8624148810</v>
      </c>
      <c r="B13" s="11" t="s">
        <v>10</v>
      </c>
      <c r="C13" s="15" t="s">
        <v>42</v>
      </c>
      <c r="D13" s="11" t="s">
        <v>31</v>
      </c>
      <c r="E13" s="17" t="s">
        <v>43</v>
      </c>
      <c r="F13" s="18">
        <v>1</v>
      </c>
      <c r="G13" s="11" t="s">
        <v>43</v>
      </c>
      <c r="H13" s="26">
        <v>53559.4</v>
      </c>
      <c r="I13" s="34" t="s">
        <v>85</v>
      </c>
      <c r="J13" s="26">
        <v>20280</v>
      </c>
    </row>
    <row r="14" spans="1:11" ht="129" customHeight="1" x14ac:dyDescent="0.3">
      <c r="A14" s="18" t="s">
        <v>39</v>
      </c>
      <c r="B14" s="11" t="s">
        <v>10</v>
      </c>
      <c r="C14" s="15" t="s">
        <v>41</v>
      </c>
      <c r="D14" s="11" t="s">
        <v>35</v>
      </c>
      <c r="E14" s="17" t="s">
        <v>40</v>
      </c>
      <c r="F14" s="18">
        <v>1</v>
      </c>
      <c r="G14" s="11" t="s">
        <v>40</v>
      </c>
      <c r="H14" s="26">
        <v>25800</v>
      </c>
      <c r="I14" s="27" t="s">
        <v>79</v>
      </c>
      <c r="J14" s="26">
        <v>21675</v>
      </c>
    </row>
    <row r="15" spans="1:11" ht="133.19999999999999" customHeight="1" x14ac:dyDescent="0.3">
      <c r="A15" s="18" t="s">
        <v>51</v>
      </c>
      <c r="B15" s="11" t="s">
        <v>10</v>
      </c>
      <c r="C15" s="15" t="s">
        <v>53</v>
      </c>
      <c r="D15" s="11" t="s">
        <v>52</v>
      </c>
      <c r="E15" s="30" t="s">
        <v>56</v>
      </c>
      <c r="F15" s="18">
        <v>1</v>
      </c>
      <c r="G15" s="11" t="s">
        <v>57</v>
      </c>
      <c r="H15" s="26">
        <v>19000</v>
      </c>
      <c r="I15" s="27">
        <v>44279</v>
      </c>
      <c r="J15" s="28"/>
    </row>
    <row r="16" spans="1:11" ht="216.6" customHeight="1" x14ac:dyDescent="0.3">
      <c r="A16" s="18">
        <v>8622670462</v>
      </c>
      <c r="B16" s="11" t="s">
        <v>10</v>
      </c>
      <c r="C16" s="15" t="s">
        <v>50</v>
      </c>
      <c r="D16" s="11" t="s">
        <v>11</v>
      </c>
      <c r="E16" s="30" t="s">
        <v>55</v>
      </c>
      <c r="F16" s="18">
        <v>7</v>
      </c>
      <c r="G16" s="11" t="s">
        <v>58</v>
      </c>
      <c r="H16" s="26">
        <v>398108.89</v>
      </c>
      <c r="I16" s="27">
        <v>44284</v>
      </c>
      <c r="J16" s="28"/>
    </row>
    <row r="17" spans="1:10" ht="138.6" customHeight="1" x14ac:dyDescent="0.3">
      <c r="A17" s="18" t="s">
        <v>66</v>
      </c>
      <c r="B17" s="11" t="s">
        <v>10</v>
      </c>
      <c r="C17" s="15" t="s">
        <v>67</v>
      </c>
      <c r="D17" s="11" t="s">
        <v>52</v>
      </c>
      <c r="E17" s="17" t="s">
        <v>65</v>
      </c>
      <c r="F17" s="18">
        <v>1</v>
      </c>
      <c r="G17" s="11" t="s">
        <v>65</v>
      </c>
      <c r="H17" s="26">
        <v>17600</v>
      </c>
      <c r="I17" s="27">
        <v>44320</v>
      </c>
      <c r="J17" s="28"/>
    </row>
    <row r="18" spans="1:10" ht="142.19999999999999" customHeight="1" x14ac:dyDescent="0.3">
      <c r="A18" s="18" t="s">
        <v>59</v>
      </c>
      <c r="B18" s="11" t="s">
        <v>10</v>
      </c>
      <c r="C18" s="15" t="s">
        <v>60</v>
      </c>
      <c r="D18" s="11" t="s">
        <v>52</v>
      </c>
      <c r="E18" s="17" t="s">
        <v>61</v>
      </c>
      <c r="F18" s="18">
        <v>1</v>
      </c>
      <c r="G18" s="11" t="s">
        <v>61</v>
      </c>
      <c r="H18" s="26">
        <v>4400</v>
      </c>
      <c r="I18" s="27">
        <v>44321</v>
      </c>
      <c r="J18" s="28"/>
    </row>
    <row r="19" spans="1:10" ht="138.6" customHeight="1" x14ac:dyDescent="0.3">
      <c r="A19" s="18" t="s">
        <v>62</v>
      </c>
      <c r="B19" s="11" t="s">
        <v>10</v>
      </c>
      <c r="C19" s="15" t="s">
        <v>63</v>
      </c>
      <c r="D19" s="11" t="s">
        <v>52</v>
      </c>
      <c r="E19" s="17" t="s">
        <v>64</v>
      </c>
      <c r="F19" s="18">
        <v>1</v>
      </c>
      <c r="G19" s="11" t="s">
        <v>64</v>
      </c>
      <c r="H19" s="26">
        <v>11900</v>
      </c>
      <c r="I19" s="27">
        <v>44321</v>
      </c>
      <c r="J19" s="28"/>
    </row>
    <row r="20" spans="1:10" ht="138.6" customHeight="1" x14ac:dyDescent="0.3">
      <c r="A20" s="18" t="s">
        <v>68</v>
      </c>
      <c r="B20" s="11" t="s">
        <v>10</v>
      </c>
      <c r="C20" s="15" t="s">
        <v>69</v>
      </c>
      <c r="D20" s="11" t="s">
        <v>52</v>
      </c>
      <c r="E20" s="17" t="s">
        <v>70</v>
      </c>
      <c r="F20" s="18">
        <v>1</v>
      </c>
      <c r="G20" s="11" t="s">
        <v>70</v>
      </c>
      <c r="H20" s="26">
        <v>33500</v>
      </c>
      <c r="I20" s="27">
        <v>44333</v>
      </c>
      <c r="J20" s="28"/>
    </row>
    <row r="21" spans="1:10" ht="115.8" customHeight="1" x14ac:dyDescent="0.3">
      <c r="A21" s="18" t="s">
        <v>72</v>
      </c>
      <c r="B21" s="11" t="s">
        <v>10</v>
      </c>
      <c r="C21" s="15" t="s">
        <v>73</v>
      </c>
      <c r="D21" s="11" t="s">
        <v>52</v>
      </c>
      <c r="E21" s="17" t="s">
        <v>71</v>
      </c>
      <c r="F21" s="18">
        <v>1</v>
      </c>
      <c r="G21" s="11" t="s">
        <v>71</v>
      </c>
      <c r="H21" s="26">
        <v>15320</v>
      </c>
      <c r="I21" s="27">
        <v>44333</v>
      </c>
      <c r="J21" s="28"/>
    </row>
    <row r="22" spans="1:10" ht="133.19999999999999" customHeight="1" x14ac:dyDescent="0.3">
      <c r="A22" s="18" t="s">
        <v>75</v>
      </c>
      <c r="B22" s="11" t="s">
        <v>10</v>
      </c>
      <c r="C22" s="15" t="s">
        <v>76</v>
      </c>
      <c r="D22" s="11" t="s">
        <v>52</v>
      </c>
      <c r="E22" s="17" t="s">
        <v>74</v>
      </c>
      <c r="F22" s="18">
        <v>1</v>
      </c>
      <c r="G22" s="11" t="s">
        <v>74</v>
      </c>
      <c r="H22" s="26">
        <v>9000</v>
      </c>
      <c r="I22" s="27">
        <v>44333</v>
      </c>
      <c r="J22" s="28"/>
    </row>
    <row r="23" spans="1:10" x14ac:dyDescent="0.3">
      <c r="I23" s="3"/>
    </row>
    <row r="24" spans="1:10" x14ac:dyDescent="0.3">
      <c r="I24" s="3"/>
    </row>
    <row r="25" spans="1:10" x14ac:dyDescent="0.3">
      <c r="I25" s="3"/>
    </row>
    <row r="26" spans="1:10" x14ac:dyDescent="0.3">
      <c r="I26" s="3"/>
    </row>
    <row r="27" spans="1:10" x14ac:dyDescent="0.3">
      <c r="I27" s="3"/>
    </row>
    <row r="28" spans="1:10" x14ac:dyDescent="0.3">
      <c r="I28" s="3"/>
    </row>
    <row r="29" spans="1:10" x14ac:dyDescent="0.3">
      <c r="I29" s="3"/>
    </row>
    <row r="30" spans="1:10" x14ac:dyDescent="0.3">
      <c r="I30" s="3"/>
    </row>
    <row r="31" spans="1:10" x14ac:dyDescent="0.3">
      <c r="I31" s="3"/>
    </row>
    <row r="32" spans="1:10" x14ac:dyDescent="0.3">
      <c r="I32" s="3"/>
    </row>
    <row r="33" spans="9:9" x14ac:dyDescent="0.3">
      <c r="I33" s="3"/>
    </row>
    <row r="34" spans="9:9" x14ac:dyDescent="0.3">
      <c r="I34" s="3"/>
    </row>
    <row r="35" spans="9:9" x14ac:dyDescent="0.3">
      <c r="I35" s="3"/>
    </row>
    <row r="36" spans="9:9" x14ac:dyDescent="0.3">
      <c r="I36" s="3"/>
    </row>
    <row r="37" spans="9:9" x14ac:dyDescent="0.3">
      <c r="I37" s="3"/>
    </row>
    <row r="38" spans="9:9" x14ac:dyDescent="0.3">
      <c r="I38" s="3"/>
    </row>
    <row r="39" spans="9:9" x14ac:dyDescent="0.3">
      <c r="I39" s="3"/>
    </row>
    <row r="40" spans="9:9" x14ac:dyDescent="0.3">
      <c r="I40" s="3"/>
    </row>
    <row r="41" spans="9:9" x14ac:dyDescent="0.3">
      <c r="I41" s="3"/>
    </row>
    <row r="42" spans="9:9" x14ac:dyDescent="0.3">
      <c r="I42" s="3"/>
    </row>
    <row r="43" spans="9:9" x14ac:dyDescent="0.3">
      <c r="I43" s="3"/>
    </row>
    <row r="44" spans="9:9" x14ac:dyDescent="0.3">
      <c r="I44" s="3"/>
    </row>
    <row r="45" spans="9:9" x14ac:dyDescent="0.3">
      <c r="I45" s="3"/>
    </row>
    <row r="46" spans="9:9" x14ac:dyDescent="0.3">
      <c r="I46" s="3"/>
    </row>
    <row r="47" spans="9:9" x14ac:dyDescent="0.3">
      <c r="I47" s="3"/>
    </row>
    <row r="48" spans="9:9" x14ac:dyDescent="0.3">
      <c r="I48" s="3"/>
    </row>
    <row r="49" spans="9:9" x14ac:dyDescent="0.3">
      <c r="I49" s="3"/>
    </row>
    <row r="50" spans="9:9" x14ac:dyDescent="0.3">
      <c r="I50" s="3"/>
    </row>
    <row r="51" spans="9:9" x14ac:dyDescent="0.3">
      <c r="I51" s="3"/>
    </row>
    <row r="52" spans="9:9" x14ac:dyDescent="0.3">
      <c r="I52" s="3"/>
    </row>
    <row r="53" spans="9:9" x14ac:dyDescent="0.3">
      <c r="I53" s="3"/>
    </row>
    <row r="54" spans="9:9" x14ac:dyDescent="0.3">
      <c r="I54" s="3"/>
    </row>
    <row r="55" spans="9:9" x14ac:dyDescent="0.3">
      <c r="I55" s="3"/>
    </row>
    <row r="56" spans="9:9" x14ac:dyDescent="0.3">
      <c r="I56" s="3"/>
    </row>
    <row r="57" spans="9:9" x14ac:dyDescent="0.3">
      <c r="I57" s="3"/>
    </row>
    <row r="58" spans="9:9" x14ac:dyDescent="0.3">
      <c r="I58" s="3"/>
    </row>
    <row r="59" spans="9:9" x14ac:dyDescent="0.3">
      <c r="I59" s="3"/>
    </row>
  </sheetData>
  <mergeCells count="1">
    <mergeCell ref="A1:J1"/>
  </mergeCells>
  <printOptions horizontalCentered="1" verticalCentered="1"/>
  <pageMargins left="0.70866141732283472" right="0.70866141732283472" top="0.74803149606299213" bottom="0.74803149606299213" header="0.31496062992125984" footer="0.31496062992125984"/>
  <pageSetup paperSize="8"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2"/>
  <sheetViews>
    <sheetView workbookViewId="0">
      <selection activeCell="I19" sqref="I19"/>
    </sheetView>
  </sheetViews>
  <sheetFormatPr defaultRowHeight="14.4" x14ac:dyDescent="0.3"/>
  <cols>
    <col min="1" max="1" width="10.5546875" bestFit="1" customWidth="1"/>
    <col min="2" max="2" width="14.5546875" customWidth="1"/>
    <col min="3" max="3" width="10.5546875" bestFit="1" customWidth="1"/>
    <col min="7" max="7" width="10.5546875" bestFit="1" customWidth="1"/>
    <col min="10" max="10" width="10.5546875" bestFit="1" customWidth="1"/>
    <col min="15" max="15" width="10.5546875" bestFit="1" customWidth="1"/>
    <col min="17" max="17" width="10.5546875" bestFit="1" customWidth="1"/>
    <col min="19" max="19" width="14.33203125" customWidth="1"/>
  </cols>
  <sheetData>
    <row r="1" spans="1:20" x14ac:dyDescent="0.3">
      <c r="A1" s="13">
        <v>43899</v>
      </c>
      <c r="G1" s="13">
        <v>43853</v>
      </c>
      <c r="J1" s="13">
        <v>43846</v>
      </c>
      <c r="O1" s="13">
        <v>44221</v>
      </c>
      <c r="Q1" s="13">
        <v>44223</v>
      </c>
      <c r="S1" s="13">
        <v>44236</v>
      </c>
    </row>
    <row r="2" spans="1:20" x14ac:dyDescent="0.3">
      <c r="B2" s="13">
        <v>43907</v>
      </c>
      <c r="C2">
        <f>B2-A1</f>
        <v>8</v>
      </c>
      <c r="G2" s="13">
        <v>43881</v>
      </c>
      <c r="J2" s="13">
        <v>43880</v>
      </c>
      <c r="O2" s="13">
        <v>44316</v>
      </c>
      <c r="Q2" s="13">
        <v>44316</v>
      </c>
      <c r="S2" s="13">
        <v>44316</v>
      </c>
    </row>
    <row r="3" spans="1:20" x14ac:dyDescent="0.3">
      <c r="B3" s="13">
        <v>43913</v>
      </c>
      <c r="C3">
        <f>A4-B3</f>
        <v>17</v>
      </c>
      <c r="H3">
        <f>G2-G1</f>
        <v>28</v>
      </c>
      <c r="K3">
        <f>J2-J1</f>
        <v>34</v>
      </c>
      <c r="P3">
        <f>O2-O1</f>
        <v>95</v>
      </c>
      <c r="R3">
        <f>Q2-Q1</f>
        <v>93</v>
      </c>
      <c r="T3">
        <f>S2-S1</f>
        <v>80</v>
      </c>
    </row>
    <row r="4" spans="1:20" x14ac:dyDescent="0.3">
      <c r="A4" s="13">
        <v>43930</v>
      </c>
    </row>
    <row r="5" spans="1:20" x14ac:dyDescent="0.3">
      <c r="C5">
        <f>C3+C2</f>
        <v>25</v>
      </c>
      <c r="O5" s="13">
        <v>44253</v>
      </c>
    </row>
    <row r="6" spans="1:20" x14ac:dyDescent="0.3">
      <c r="O6" s="13">
        <v>44316</v>
      </c>
    </row>
    <row r="7" spans="1:20" x14ac:dyDescent="0.3">
      <c r="P7">
        <f>O6-O5</f>
        <v>63</v>
      </c>
    </row>
    <row r="8" spans="1:20" x14ac:dyDescent="0.3">
      <c r="A8" s="13">
        <v>43815</v>
      </c>
      <c r="G8" s="13"/>
    </row>
    <row r="9" spans="1:20" x14ac:dyDescent="0.3">
      <c r="A9" s="13"/>
      <c r="B9" s="13">
        <v>43847</v>
      </c>
      <c r="D9">
        <f>B9-A8</f>
        <v>32</v>
      </c>
    </row>
    <row r="10" spans="1:20" x14ac:dyDescent="0.3">
      <c r="A10" s="13"/>
      <c r="B10" s="13">
        <v>43850</v>
      </c>
      <c r="C10">
        <f>B10-B9</f>
        <v>3</v>
      </c>
      <c r="O10" s="13">
        <v>44235</v>
      </c>
    </row>
    <row r="11" spans="1:20" x14ac:dyDescent="0.3">
      <c r="B11" s="13">
        <v>43916</v>
      </c>
      <c r="D11">
        <f>B11-B10</f>
        <v>66</v>
      </c>
      <c r="O11" s="13">
        <v>44256</v>
      </c>
    </row>
    <row r="12" spans="1:20" x14ac:dyDescent="0.3">
      <c r="B12" s="13">
        <v>43955</v>
      </c>
      <c r="C12">
        <f>B12-B11</f>
        <v>39</v>
      </c>
      <c r="P12">
        <f>O11-O10</f>
        <v>21</v>
      </c>
    </row>
    <row r="13" spans="1:20" x14ac:dyDescent="0.3">
      <c r="B13" s="13">
        <v>43971</v>
      </c>
      <c r="D13">
        <f>B13-B12</f>
        <v>16</v>
      </c>
    </row>
    <row r="15" spans="1:20" x14ac:dyDescent="0.3">
      <c r="D15">
        <f>D9+D11+D13</f>
        <v>114</v>
      </c>
    </row>
    <row r="22" spans="1:3" x14ac:dyDescent="0.3">
      <c r="A22" s="13">
        <v>44146</v>
      </c>
      <c r="B22">
        <v>40</v>
      </c>
      <c r="C22" s="13">
        <f>A22+B22-1</f>
        <v>44185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 ANNO 2021</vt:lpstr>
      <vt:lpstr>Foglio1</vt:lpstr>
      <vt:lpstr>' ANNO 2021'!Area_stampa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Quartero Isabella</dc:creator>
  <cp:lastModifiedBy>Lorenzo Raineri</cp:lastModifiedBy>
  <cp:lastPrinted>2021-05-21T13:07:44Z</cp:lastPrinted>
  <dcterms:created xsi:type="dcterms:W3CDTF">2019-03-04T14:46:39Z</dcterms:created>
  <dcterms:modified xsi:type="dcterms:W3CDTF">2021-05-28T09:02:06Z</dcterms:modified>
</cp:coreProperties>
</file>